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5480" windowHeight="11250" activeTab="0"/>
  </bookViews>
  <sheets>
    <sheet name="AN 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<sst xmlns="http://schemas.openxmlformats.org/spreadsheetml/2006/main" count="29" uniqueCount="29">
  <si>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CASA DE ASIGURARI DE SANATATE COVASNA</t>
  </si>
  <si>
    <t>TURISM COVASNA</t>
  </si>
  <si>
    <t>CARDIOLOGIE</t>
  </si>
  <si>
    <t>SEMMEL</t>
  </si>
  <si>
    <t>ANDIMED</t>
  </si>
  <si>
    <t>SIND</t>
  </si>
  <si>
    <t xml:space="preserve">SPIT. JUDETEAN </t>
  </si>
  <si>
    <t>SC HEFAISTOS</t>
  </si>
  <si>
    <t>TBRCM DACIA</t>
  </si>
  <si>
    <t>BRADUL</t>
  </si>
  <si>
    <t>TOTAL</t>
  </si>
  <si>
    <t>IANUARIE</t>
  </si>
  <si>
    <t xml:space="preserve">FEBRUARIE 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</si>
  <si>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</si>
  <si>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</si>
  <si>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</si>
  <si>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</si>
  <si>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</si>
  <si>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</si>
  <si>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</si>
  <si>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</si>
  <si>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</si>
  <si>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</si>
  <si>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2015</t>
  </si>
  <si>
    <t>TRIM I</t>
  </si>
  <si>
    <t>TRIM II</t>
  </si>
  <si>
    <t>TRIM III</t>
  </si>
  <si>
    <t>TRIM IV</t>
  </si>
  <si>
    <t>Repartizarea fondului disponibil la nivelul CAS Covasna pentru furnizorii de servicii medicale de recuperare-reabilitare pentru perioada Ianuarie-Decembrie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</si>
</sst>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3">
      <selection activeCell="K33" sqref="K33"/>
    </sheetView>
  </sheetViews>
  <sheetFormatPr defaultColWidth="9.140625" defaultRowHeight="12.75"/>
  <cols>
    <col min="1" max="1" width="32.421875" style="2" customWidth="1"/>
    <col min="2" max="2" width="14.7109375" style="2" customWidth="1"/>
    <col min="3" max="3" width="14.421875" style="2" customWidth="1"/>
    <col min="4" max="6" width="14.7109375" style="2" customWidth="1"/>
    <col min="7" max="8" width="18.57421875" style="2" customWidth="1"/>
    <col min="9" max="9" width="19.57421875" style="2" customWidth="1"/>
    <col min="10" max="10" width="24.28125" style="2" customWidth="1"/>
    <col min="11" max="11" width="14.7109375" style="2" customWidth="1"/>
    <col min="12" max="12" width="20.140625" style="5" customWidth="1"/>
    <col min="13" max="16384" width="9.140625" style="2" customWidth="1"/>
  </cols>
  <sheetData>
    <row r="1" spans="1:12" ht="12.75">
      <c r="A1" s="1" t="s">
        <v>0</v>
      </c>
      <c r="G1" s="3"/>
      <c r="H1" s="3"/>
      <c r="I1" s="4"/>
      <c r="J1" s="4"/>
      <c r="K1" s="3"/>
      <c r="L1" s="3"/>
    </row>
    <row r="2" spans="7:12" ht="12.75">
      <c r="G2" s="5"/>
      <c r="H2" s="5"/>
      <c r="I2" s="4"/>
      <c r="J2" s="4"/>
      <c r="K2" s="3"/>
      <c r="L2" s="3"/>
    </row>
    <row r="3" spans="9:10" ht="12.75">
      <c r="I3" s="4"/>
      <c r="J3" s="4"/>
    </row>
    <row r="4" ht="55.5" customHeight="1">
      <c r="A4" s="6"/>
    </row>
    <row r="5" spans="1:12" ht="14.25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8" ht="13.5" thickBot="1"/>
    <row r="9" spans="2:11" ht="37.5" customHeight="1" thickBot="1">
      <c r="B9" s="27" t="s">
        <v>1</v>
      </c>
      <c r="C9" s="31" t="s">
        <v>2</v>
      </c>
      <c r="D9" s="27" t="s">
        <v>3</v>
      </c>
      <c r="E9" s="31" t="s">
        <v>4</v>
      </c>
      <c r="F9" s="27" t="s">
        <v>5</v>
      </c>
      <c r="G9" s="31" t="s">
        <v>6</v>
      </c>
      <c r="H9" s="27" t="s">
        <v>7</v>
      </c>
      <c r="I9" s="31" t="s">
        <v>8</v>
      </c>
      <c r="J9" s="27" t="s">
        <v>9</v>
      </c>
      <c r="K9" s="21" t="s">
        <v>10</v>
      </c>
    </row>
    <row r="10" spans="1:12" ht="18" customHeight="1" thickBot="1">
      <c r="A10" s="15" t="s">
        <v>11</v>
      </c>
      <c r="B10" s="12">
        <v>1436</v>
      </c>
      <c r="C10" s="37">
        <v>9510</v>
      </c>
      <c r="D10" s="12">
        <v>10428</v>
      </c>
      <c r="E10" s="37">
        <v>10458</v>
      </c>
      <c r="F10" s="12">
        <v>0</v>
      </c>
      <c r="G10" s="37">
        <v>11613</v>
      </c>
      <c r="H10" s="12">
        <v>0</v>
      </c>
      <c r="I10" s="37">
        <v>0</v>
      </c>
      <c r="J10" s="12">
        <v>0</v>
      </c>
      <c r="K10" s="22">
        <f aca="true" t="shared" si="0" ref="K10:K24">SUM(B10:J10)</f>
        <v>43445</v>
      </c>
      <c r="L10" s="7"/>
    </row>
    <row r="11" spans="1:11" ht="18" customHeight="1" thickBot="1">
      <c r="A11" s="8" t="s">
        <v>12</v>
      </c>
      <c r="B11" s="13">
        <v>24753</v>
      </c>
      <c r="C11" s="33">
        <v>16031</v>
      </c>
      <c r="D11" s="13">
        <v>17592</v>
      </c>
      <c r="E11" s="33">
        <v>13917</v>
      </c>
      <c r="F11" s="13">
        <v>96</v>
      </c>
      <c r="G11" s="33">
        <v>11610</v>
      </c>
      <c r="H11" s="13">
        <v>10032</v>
      </c>
      <c r="I11" s="33">
        <v>17724</v>
      </c>
      <c r="J11" s="13">
        <v>3962</v>
      </c>
      <c r="K11" s="22">
        <f t="shared" si="0"/>
        <v>115717</v>
      </c>
    </row>
    <row r="12" spans="1:11" ht="18" customHeight="1" thickBot="1">
      <c r="A12" s="19" t="s">
        <v>13</v>
      </c>
      <c r="B12" s="28">
        <v>22466</v>
      </c>
      <c r="C12" s="34">
        <v>9510</v>
      </c>
      <c r="D12" s="28">
        <v>10428</v>
      </c>
      <c r="E12" s="34">
        <v>14160</v>
      </c>
      <c r="F12" s="28">
        <v>21946</v>
      </c>
      <c r="G12" s="34">
        <v>15404</v>
      </c>
      <c r="H12" s="28">
        <v>24661</v>
      </c>
      <c r="I12" s="34">
        <v>29848</v>
      </c>
      <c r="J12" s="28">
        <v>7446</v>
      </c>
      <c r="K12" s="23">
        <f t="shared" si="0"/>
        <v>155869</v>
      </c>
    </row>
    <row r="13" spans="1:11" ht="18" customHeight="1" thickBot="1">
      <c r="A13" s="9" t="s">
        <v>24</v>
      </c>
      <c r="B13" s="20">
        <f>B10+B11+B12</f>
        <v>48655</v>
      </c>
      <c r="C13" s="35">
        <f aca="true" t="shared" si="1" ref="C13:K13">C10+C11+C12</f>
        <v>35051</v>
      </c>
      <c r="D13" s="20">
        <f t="shared" si="1"/>
        <v>38448</v>
      </c>
      <c r="E13" s="35">
        <f t="shared" si="1"/>
        <v>38535</v>
      </c>
      <c r="F13" s="20">
        <f t="shared" si="1"/>
        <v>22042</v>
      </c>
      <c r="G13" s="35">
        <f t="shared" si="1"/>
        <v>38627</v>
      </c>
      <c r="H13" s="20">
        <f t="shared" si="1"/>
        <v>34693</v>
      </c>
      <c r="I13" s="35">
        <f t="shared" si="1"/>
        <v>47572</v>
      </c>
      <c r="J13" s="20">
        <f t="shared" si="1"/>
        <v>11408</v>
      </c>
      <c r="K13" s="24">
        <f t="shared" si="1"/>
        <v>315031</v>
      </c>
    </row>
    <row r="14" spans="1:11" ht="18" customHeight="1" thickBot="1">
      <c r="A14" s="8" t="s">
        <v>14</v>
      </c>
      <c r="B14" s="14">
        <v>24883</v>
      </c>
      <c r="C14" s="32">
        <v>13492</v>
      </c>
      <c r="D14" s="14">
        <v>14830</v>
      </c>
      <c r="E14" s="32">
        <v>14929</v>
      </c>
      <c r="F14" s="14">
        <v>31257</v>
      </c>
      <c r="G14" s="32">
        <v>12578</v>
      </c>
      <c r="H14" s="14">
        <v>22012</v>
      </c>
      <c r="I14" s="32">
        <v>25093</v>
      </c>
      <c r="J14" s="14">
        <v>20921</v>
      </c>
      <c r="K14" s="25">
        <f t="shared" si="0"/>
        <v>179995</v>
      </c>
    </row>
    <row r="15" spans="1:11" ht="18" customHeight="1" thickBot="1">
      <c r="A15" s="8" t="s">
        <v>15</v>
      </c>
      <c r="B15" s="13">
        <v>30376</v>
      </c>
      <c r="C15" s="33">
        <v>11456</v>
      </c>
      <c r="D15" s="13">
        <v>15970</v>
      </c>
      <c r="E15" s="33">
        <v>20230</v>
      </c>
      <c r="F15" s="13">
        <v>34436</v>
      </c>
      <c r="G15" s="33">
        <v>14203</v>
      </c>
      <c r="H15" s="13">
        <v>24218</v>
      </c>
      <c r="I15" s="33">
        <v>29017</v>
      </c>
      <c r="J15" s="13">
        <v>18593</v>
      </c>
      <c r="K15" s="26">
        <f t="shared" si="0"/>
        <v>198499</v>
      </c>
    </row>
    <row r="16" spans="1:11" ht="18" customHeight="1" thickBot="1">
      <c r="A16" s="8" t="s">
        <v>16</v>
      </c>
      <c r="B16" s="13">
        <v>30376</v>
      </c>
      <c r="C16" s="33">
        <v>11456</v>
      </c>
      <c r="D16" s="13">
        <v>15970</v>
      </c>
      <c r="E16" s="33">
        <v>20230</v>
      </c>
      <c r="F16" s="13">
        <v>34436</v>
      </c>
      <c r="G16" s="33">
        <v>14203</v>
      </c>
      <c r="H16" s="13">
        <v>24218</v>
      </c>
      <c r="I16" s="34">
        <v>29017</v>
      </c>
      <c r="J16" s="13">
        <v>18593</v>
      </c>
      <c r="K16" s="26">
        <f t="shared" si="0"/>
        <v>198499</v>
      </c>
    </row>
    <row r="17" spans="1:11" ht="18" customHeight="1" thickBot="1">
      <c r="A17" s="16" t="s">
        <v>25</v>
      </c>
      <c r="B17" s="29">
        <f>B14+B15+B16</f>
        <v>85635</v>
      </c>
      <c r="C17" s="36">
        <f aca="true" t="shared" si="2" ref="C17:K17">C14+C15+C16</f>
        <v>36404</v>
      </c>
      <c r="D17" s="29">
        <f t="shared" si="2"/>
        <v>46770</v>
      </c>
      <c r="E17" s="36">
        <f t="shared" si="2"/>
        <v>55389</v>
      </c>
      <c r="F17" s="29">
        <f t="shared" si="2"/>
        <v>100129</v>
      </c>
      <c r="G17" s="36">
        <f t="shared" si="2"/>
        <v>40984</v>
      </c>
      <c r="H17" s="29">
        <f t="shared" si="2"/>
        <v>70448</v>
      </c>
      <c r="I17" s="36">
        <f t="shared" si="2"/>
        <v>83127</v>
      </c>
      <c r="J17" s="29">
        <f t="shared" si="2"/>
        <v>58107</v>
      </c>
      <c r="K17" s="38">
        <f t="shared" si="2"/>
        <v>576993</v>
      </c>
    </row>
    <row r="18" spans="1:11" ht="18" customHeight="1" thickBot="1">
      <c r="A18" s="8" t="s">
        <v>17</v>
      </c>
      <c r="B18" s="28">
        <v>27698</v>
      </c>
      <c r="C18" s="34">
        <v>10446</v>
      </c>
      <c r="D18" s="28">
        <v>14562</v>
      </c>
      <c r="E18" s="34">
        <v>18447</v>
      </c>
      <c r="F18" s="28">
        <v>31400</v>
      </c>
      <c r="G18" s="34">
        <v>12951</v>
      </c>
      <c r="H18" s="28">
        <v>22083</v>
      </c>
      <c r="I18" s="34">
        <v>26459</v>
      </c>
      <c r="J18" s="28">
        <v>16954</v>
      </c>
      <c r="K18" s="26">
        <f t="shared" si="0"/>
        <v>181000</v>
      </c>
    </row>
    <row r="19" spans="1:11" ht="18" customHeight="1" thickBot="1">
      <c r="A19" s="8" t="s">
        <v>18</v>
      </c>
      <c r="B19" s="28">
        <v>27698</v>
      </c>
      <c r="C19" s="34">
        <v>10446</v>
      </c>
      <c r="D19" s="28">
        <v>14562</v>
      </c>
      <c r="E19" s="34">
        <v>18447</v>
      </c>
      <c r="F19" s="28">
        <v>31400</v>
      </c>
      <c r="G19" s="34">
        <v>12951</v>
      </c>
      <c r="H19" s="28">
        <v>22083</v>
      </c>
      <c r="I19" s="34">
        <v>26459</v>
      </c>
      <c r="J19" s="28">
        <v>16954</v>
      </c>
      <c r="K19" s="26">
        <f t="shared" si="0"/>
        <v>181000</v>
      </c>
    </row>
    <row r="20" spans="1:11" ht="18" customHeight="1" thickBot="1">
      <c r="A20" s="8" t="s">
        <v>19</v>
      </c>
      <c r="B20" s="28">
        <v>27698</v>
      </c>
      <c r="C20" s="34">
        <v>10446</v>
      </c>
      <c r="D20" s="28">
        <v>14562</v>
      </c>
      <c r="E20" s="34">
        <v>18447</v>
      </c>
      <c r="F20" s="28">
        <v>31400</v>
      </c>
      <c r="G20" s="34">
        <v>12951</v>
      </c>
      <c r="H20" s="28">
        <v>22083</v>
      </c>
      <c r="I20" s="34">
        <v>26459</v>
      </c>
      <c r="J20" s="28">
        <v>16954</v>
      </c>
      <c r="K20" s="26">
        <f t="shared" si="0"/>
        <v>181000</v>
      </c>
    </row>
    <row r="21" spans="1:11" ht="18" customHeight="1" thickBot="1">
      <c r="A21" s="16" t="s">
        <v>26</v>
      </c>
      <c r="B21" s="29">
        <f>B18+B19+B20</f>
        <v>83094</v>
      </c>
      <c r="C21" s="36">
        <f aca="true" t="shared" si="3" ref="C21:K21">C18+C19+C20</f>
        <v>31338</v>
      </c>
      <c r="D21" s="29">
        <f t="shared" si="3"/>
        <v>43686</v>
      </c>
      <c r="E21" s="36">
        <f t="shared" si="3"/>
        <v>55341</v>
      </c>
      <c r="F21" s="29">
        <f t="shared" si="3"/>
        <v>94200</v>
      </c>
      <c r="G21" s="36">
        <f t="shared" si="3"/>
        <v>38853</v>
      </c>
      <c r="H21" s="29">
        <f t="shared" si="3"/>
        <v>66249</v>
      </c>
      <c r="I21" s="36">
        <f t="shared" si="3"/>
        <v>79377</v>
      </c>
      <c r="J21" s="29">
        <f t="shared" si="3"/>
        <v>50862</v>
      </c>
      <c r="K21" s="38">
        <f t="shared" si="3"/>
        <v>543000</v>
      </c>
    </row>
    <row r="22" spans="1:11" ht="18" customHeight="1" thickBot="1">
      <c r="A22" s="8" t="s">
        <v>20</v>
      </c>
      <c r="B22" s="28">
        <v>21000</v>
      </c>
      <c r="C22" s="34">
        <v>8000</v>
      </c>
      <c r="D22" s="28">
        <v>11000</v>
      </c>
      <c r="E22" s="34">
        <v>14000</v>
      </c>
      <c r="F22" s="28">
        <v>24000</v>
      </c>
      <c r="G22" s="34">
        <v>10000</v>
      </c>
      <c r="H22" s="28">
        <v>17000</v>
      </c>
      <c r="I22" s="34">
        <v>20000</v>
      </c>
      <c r="J22" s="28">
        <v>13000</v>
      </c>
      <c r="K22" s="26">
        <f t="shared" si="0"/>
        <v>138000</v>
      </c>
    </row>
    <row r="23" spans="1:11" ht="18" customHeight="1" thickBot="1">
      <c r="A23" s="8" t="s">
        <v>21</v>
      </c>
      <c r="B23" s="28">
        <f>882/2</f>
        <v>441</v>
      </c>
      <c r="C23" s="34">
        <f>252/2</f>
        <v>126</v>
      </c>
      <c r="D23" s="28">
        <f>504/2</f>
        <v>252</v>
      </c>
      <c r="E23" s="34">
        <f>572/2</f>
        <v>286</v>
      </c>
      <c r="F23" s="28">
        <f>806/2</f>
        <v>403</v>
      </c>
      <c r="G23" s="34">
        <f>232/2</f>
        <v>116</v>
      </c>
      <c r="H23" s="28">
        <f>446/2</f>
        <v>223</v>
      </c>
      <c r="I23" s="34">
        <f>902/2</f>
        <v>451</v>
      </c>
      <c r="J23" s="28">
        <f>394/2</f>
        <v>197</v>
      </c>
      <c r="K23" s="26">
        <f t="shared" si="0"/>
        <v>2495</v>
      </c>
    </row>
    <row r="24" spans="1:11" ht="18" customHeight="1" thickBot="1">
      <c r="A24" s="8" t="s">
        <v>22</v>
      </c>
      <c r="B24" s="28">
        <v>441</v>
      </c>
      <c r="C24" s="34">
        <v>126</v>
      </c>
      <c r="D24" s="28">
        <v>252</v>
      </c>
      <c r="E24" s="34">
        <v>286</v>
      </c>
      <c r="F24" s="28">
        <v>403</v>
      </c>
      <c r="G24" s="34">
        <v>116</v>
      </c>
      <c r="H24" s="28">
        <v>223</v>
      </c>
      <c r="I24" s="34">
        <v>451</v>
      </c>
      <c r="J24" s="28">
        <v>197</v>
      </c>
      <c r="K24" s="26">
        <f t="shared" si="0"/>
        <v>2495</v>
      </c>
    </row>
    <row r="25" spans="1:11" ht="18" customHeight="1" thickBot="1">
      <c r="A25" s="16" t="s">
        <v>27</v>
      </c>
      <c r="B25" s="30">
        <f>B22+B23+B24</f>
        <v>21882</v>
      </c>
      <c r="C25" s="17">
        <f aca="true" t="shared" si="4" ref="C25:K25">C22+C23+C24</f>
        <v>8252</v>
      </c>
      <c r="D25" s="30">
        <f t="shared" si="4"/>
        <v>11504</v>
      </c>
      <c r="E25" s="17">
        <f t="shared" si="4"/>
        <v>14572</v>
      </c>
      <c r="F25" s="30">
        <f t="shared" si="4"/>
        <v>24806</v>
      </c>
      <c r="G25" s="17">
        <f t="shared" si="4"/>
        <v>10232</v>
      </c>
      <c r="H25" s="30">
        <f t="shared" si="4"/>
        <v>17446</v>
      </c>
      <c r="I25" s="17">
        <f t="shared" si="4"/>
        <v>20902</v>
      </c>
      <c r="J25" s="30">
        <f t="shared" si="4"/>
        <v>13394</v>
      </c>
      <c r="K25" s="18">
        <f t="shared" si="4"/>
        <v>142990</v>
      </c>
    </row>
    <row r="26" spans="1:11" ht="18" customHeight="1" thickBot="1">
      <c r="A26" s="9" t="s">
        <v>23</v>
      </c>
      <c r="B26" s="20">
        <f>B13+B17+B21+B25</f>
        <v>239266</v>
      </c>
      <c r="C26" s="35">
        <f aca="true" t="shared" si="5" ref="C26:K26">C13+C17+C21+C25</f>
        <v>111045</v>
      </c>
      <c r="D26" s="20">
        <f t="shared" si="5"/>
        <v>140408</v>
      </c>
      <c r="E26" s="35">
        <f t="shared" si="5"/>
        <v>163837</v>
      </c>
      <c r="F26" s="20">
        <f t="shared" si="5"/>
        <v>241177</v>
      </c>
      <c r="G26" s="35">
        <f t="shared" si="5"/>
        <v>128696</v>
      </c>
      <c r="H26" s="20">
        <f t="shared" si="5"/>
        <v>188836</v>
      </c>
      <c r="I26" s="35">
        <f t="shared" si="5"/>
        <v>230978</v>
      </c>
      <c r="J26" s="20">
        <f t="shared" si="5"/>
        <v>133771</v>
      </c>
      <c r="K26" s="24">
        <f t="shared" si="5"/>
        <v>1578014</v>
      </c>
    </row>
    <row r="27" spans="1:8" ht="18" customHeight="1" hidden="1">
      <c r="A27" s="10"/>
      <c r="C27" s="5"/>
      <c r="F27" s="5"/>
      <c r="G27" s="5"/>
      <c r="H27" s="5"/>
    </row>
    <row r="28" spans="2:11" ht="18" customHeight="1">
      <c r="B28" s="5"/>
      <c r="C28" s="5"/>
      <c r="E28" s="5"/>
      <c r="K28" s="5"/>
    </row>
    <row r="29" spans="2:11" ht="26.25" customHeight="1">
      <c r="B29" s="5"/>
      <c r="G29" s="5"/>
      <c r="H29" s="5"/>
      <c r="J29" s="11"/>
      <c r="K29" s="5"/>
    </row>
    <row r="30" spans="5:11" ht="18" customHeight="1">
      <c r="E30" s="5"/>
      <c r="I30" s="40"/>
      <c r="J30" s="40"/>
      <c r="K30" s="5"/>
    </row>
    <row r="31" spans="10:11" ht="46.5" customHeight="1">
      <c r="J31" s="11"/>
      <c r="K31" s="5"/>
    </row>
    <row r="32" ht="18" customHeight="1">
      <c r="K32" s="5"/>
    </row>
    <row r="33" ht="18" customHeight="1">
      <c r="K33" s="5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</sheetData>
  <mergeCells count="2">
    <mergeCell ref="A5:L5"/>
    <mergeCell ref="I30:J30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</dc:creator>
  <cp:keywords/>
  <dc:description/>
  <cp:lastModifiedBy>DirContr</cp:lastModifiedBy>
  <cp:lastPrinted>2015-05-04T08:37:54Z</cp:lastPrinted>
  <dcterms:created xsi:type="dcterms:W3CDTF">2014-07-14T10:27:50Z</dcterms:created>
  <dcterms:modified xsi:type="dcterms:W3CDTF">2015-05-04T09:16:17Z</dcterms:modified>
  <cp:category/>
  <cp:version/>
  <cp:contentType/>
  <cp:contentStatus/>
</cp:coreProperties>
</file>